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345" windowWidth="15195" windowHeight="84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29" i="1" l="1"/>
  <c r="L29" i="1" l="1"/>
  <c r="I17" i="1"/>
  <c r="H17" i="1"/>
  <c r="G17" i="1"/>
  <c r="I16" i="1"/>
  <c r="H16" i="1"/>
  <c r="G16" i="1"/>
  <c r="I15" i="1"/>
  <c r="H15" i="1"/>
  <c r="J15" i="1" s="1"/>
  <c r="G15" i="1"/>
  <c r="I14" i="1"/>
  <c r="H14" i="1"/>
  <c r="G14" i="1"/>
  <c r="I13" i="1"/>
  <c r="H13" i="1"/>
  <c r="G13" i="1"/>
  <c r="I12" i="1"/>
  <c r="H12" i="1"/>
  <c r="G12" i="1"/>
  <c r="J17" i="1" l="1"/>
  <c r="J16" i="1"/>
  <c r="J14" i="1"/>
  <c r="J12" i="1"/>
  <c r="J13" i="1"/>
  <c r="H10" i="1"/>
  <c r="I10" i="1"/>
  <c r="G26" i="1" l="1"/>
  <c r="H26" i="1"/>
  <c r="I26" i="1"/>
  <c r="I28" i="1"/>
  <c r="H28" i="1"/>
  <c r="G28" i="1"/>
  <c r="G23" i="1"/>
  <c r="H23" i="1"/>
  <c r="I23" i="1"/>
  <c r="G22" i="1"/>
  <c r="H22" i="1"/>
  <c r="I22" i="1"/>
  <c r="G18" i="1"/>
  <c r="H18" i="1"/>
  <c r="I18" i="1"/>
  <c r="G21" i="1"/>
  <c r="H21" i="1"/>
  <c r="I21" i="1"/>
  <c r="H11" i="1"/>
  <c r="H19" i="1"/>
  <c r="H20" i="1"/>
  <c r="H24" i="1"/>
  <c r="H25" i="1"/>
  <c r="H27" i="1"/>
  <c r="I11" i="1"/>
  <c r="J11" i="1" s="1"/>
  <c r="I19" i="1"/>
  <c r="I20" i="1"/>
  <c r="J20" i="1" s="1"/>
  <c r="I24" i="1"/>
  <c r="I25" i="1"/>
  <c r="J25" i="1" s="1"/>
  <c r="I27" i="1"/>
  <c r="J10" i="1"/>
  <c r="G11" i="1"/>
  <c r="G19" i="1"/>
  <c r="G20" i="1"/>
  <c r="G24" i="1"/>
  <c r="G25" i="1"/>
  <c r="G27" i="1"/>
  <c r="G10" i="1"/>
  <c r="J24" i="1" l="1"/>
  <c r="J27" i="1"/>
  <c r="J19" i="1"/>
  <c r="J21" i="1"/>
  <c r="J18" i="1"/>
  <c r="J22" i="1"/>
  <c r="J23" i="1"/>
  <c r="J26" i="1"/>
  <c r="I29" i="1"/>
  <c r="J28" i="1"/>
  <c r="H29" i="1"/>
  <c r="G29" i="1"/>
  <c r="J29" i="1" l="1"/>
</calcChain>
</file>

<file path=xl/sharedStrings.xml><?xml version="1.0" encoding="utf-8"?>
<sst xmlns="http://schemas.openxmlformats.org/spreadsheetml/2006/main" count="107" uniqueCount="85">
  <si>
    <t>TT</t>
  </si>
  <si>
    <t>Họ và Tên</t>
  </si>
  <si>
    <t>Số giờ tính 1 tuần</t>
  </si>
  <si>
    <t>Số giờ tính/ học kỳ</t>
  </si>
  <si>
    <t>C.vụ</t>
  </si>
  <si>
    <t>K.nhiệm</t>
  </si>
  <si>
    <t>Dạy</t>
  </si>
  <si>
    <t>Số giờ</t>
  </si>
  <si>
    <t>T+, G-</t>
  </si>
  <si>
    <t xml:space="preserve"> chính</t>
  </si>
  <si>
    <t>Công việc chính, phân công giảng dạy</t>
  </si>
  <si>
    <t>Công việc kiêm nhiệm,</t>
  </si>
  <si>
    <t>con mọn, tập sự</t>
  </si>
  <si>
    <t>C.việc</t>
  </si>
  <si>
    <t>chính, dạy</t>
  </si>
  <si>
    <t>Kiêm nhiệm</t>
  </si>
  <si>
    <t>con mọn,ts</t>
  </si>
  <si>
    <t>TỔNG CỘNG</t>
  </si>
  <si>
    <t>Nữ</t>
  </si>
  <si>
    <t>X</t>
  </si>
  <si>
    <t xml:space="preserve">        HIỆU TRƯỞNG</t>
  </si>
  <si>
    <t>Châu Quang Vũ</t>
  </si>
  <si>
    <t>Nguyễn Văn Tuấn</t>
  </si>
  <si>
    <t>Lê Thị A Thắm</t>
  </si>
  <si>
    <t>Bùi Bá</t>
  </si>
  <si>
    <t>Nguyễn Thị Ánh</t>
  </si>
  <si>
    <t>Huỳnh Thị Hạnh</t>
  </si>
  <si>
    <t>Nguyễn Thị Kiều</t>
  </si>
  <si>
    <t>Nguyễn Thị Dung</t>
  </si>
  <si>
    <t>Nguyễn Thị Thủy</t>
  </si>
  <si>
    <t>Trần Minh Tú</t>
  </si>
  <si>
    <t>Nguyễn Thị Kim Loan</t>
  </si>
  <si>
    <t>Võ Thị Yên</t>
  </si>
  <si>
    <t>Trần Thị Tuyết</t>
  </si>
  <si>
    <t>Nguyễn Thị Thanh Thủy</t>
  </si>
  <si>
    <t>Nguyễn Minh Kiểm</t>
  </si>
  <si>
    <t>Lương  Thị Kiều Phúc</t>
  </si>
  <si>
    <t>Nguyễn Cường</t>
  </si>
  <si>
    <t>Trần Thị Thương</t>
  </si>
  <si>
    <t>Nguyễn Thị Ngọc Yến</t>
  </si>
  <si>
    <t xml:space="preserve"> Hiệu trưởng (17 tiết) PĐ Anh 6 (2 tiết)</t>
  </si>
  <si>
    <t xml:space="preserve"> Phó hiệu trưởng (15 tiết); PĐ hóa 9 (4 tiết)</t>
  </si>
  <si>
    <t xml:space="preserve">PBM Tin (1 tiết), CNTT (3 tiết) </t>
  </si>
  <si>
    <t>PBM Vật Lý (1 tiết),  TTCM (3 tiết), Chủ nhiệm 7.2 (4 tiết)</t>
  </si>
  <si>
    <t xml:space="preserve"> TTCĐ (1 tiết)</t>
  </si>
  <si>
    <t xml:space="preserve"> Tin 6  (2 tiết) , Tin7 (4 tiết), Tin8 (4 tiết), Tin9 (4 tiết),  NC Tin 9 (tiết)</t>
  </si>
  <si>
    <t>Toán 7 (8 tiết), Toán 8 (7 tiết),</t>
  </si>
  <si>
    <t xml:space="preserve"> Chủ nhiệm 7.1 (4 tiết)</t>
  </si>
  <si>
    <t>PBM Vật Lý (2 tiết), 4 chủ nhiệm 8.2,</t>
  </si>
  <si>
    <t>CTCĐ (3 tiết)</t>
  </si>
  <si>
    <t>GDTC 6 (4 tiết),GDTC 7 (4 tiết),GDTC 8 (4 tiết), GDTC 9 (4 tiết)</t>
  </si>
  <si>
    <t>PBM Hóa học (3 tiết), TPCM (1 tiết),  Chủ nhiệm 9/1 (4 tiết)</t>
  </si>
  <si>
    <t>Hóa 8 (4 tiết), 4 Hóa 9 (4 tiết), KHTN 6 (2 tiết), HĐNGLL 9/1 (0,5 tiết)</t>
  </si>
  <si>
    <t>Nam</t>
  </si>
  <si>
    <t>PBM Sinh học (2 tiết),  Tập sự (2 tiết)</t>
  </si>
  <si>
    <t>KHTN 6 (4 tiết), Sinh học 8 (4 tiết) , Sinh học 9, NC sinh 9 (2 tiết)</t>
  </si>
  <si>
    <t>Chủ nhiệm 9/1 (4 tiết)</t>
  </si>
  <si>
    <t>TVHS (2 tiết),TTCĐ (1 tiết)</t>
  </si>
  <si>
    <t xml:space="preserve">TKHĐ (2 tiết) </t>
  </si>
  <si>
    <t>TTCM (3 tiết) PCTCĐ (3 tiết)</t>
  </si>
  <si>
    <t>TBBTT (2 tiết); VN-TDTT (3 tiết)</t>
  </si>
  <si>
    <t>Chủ nhiệm 6/2 (4 tiết)</t>
  </si>
  <si>
    <t xml:space="preserve">Lịch Sử-Địa Lí 6 (4 tiết), Lịch sử 7 (4 tiết),Lịch sử 8 (4 tiết) Lịch sử 9 (2 tiết); </t>
  </si>
  <si>
    <t>TPCM (1 tiết), Chủ nhiệm  8/2 (4 tiết)</t>
  </si>
  <si>
    <t xml:space="preserve">Lịch Sử - Địa Lí 6 (2 tiết), Địa Lí 7 (4 tiết), Địa Lí 8 (2 tiết), Địa Lí 9 (4 tiết) ; Công nghệ 9 (2 tiết); </t>
  </si>
  <si>
    <r>
      <t xml:space="preserve">PHÂN CÔNG LAO ĐỘNG HỌC KỲ I - NĂM HỌC 2021 - 2022 </t>
    </r>
    <r>
      <rPr>
        <sz val="14"/>
        <rFont val="Times New Roman"/>
        <family val="1"/>
      </rPr>
      <t>(Áp dụng từ ngày 05/9/2021 đến …/…)</t>
    </r>
  </si>
  <si>
    <t>Tam Mỹ Tây, ngày      tháng 9 năm 2021</t>
  </si>
  <si>
    <r>
      <t xml:space="preserve">Vật Lý 9 (4 tiết), Công nghệ 6 (2 tiết), </t>
    </r>
    <r>
      <rPr>
        <sz val="12"/>
        <color indexed="10"/>
        <rFont val="Times New Roman"/>
        <family val="1"/>
      </rPr>
      <t xml:space="preserve"> Sinh7.2 (2 tiết)</t>
    </r>
    <r>
      <rPr>
        <sz val="12"/>
        <rFont val="Times New Roman"/>
        <family val="1"/>
      </rPr>
      <t xml:space="preserve">,   </t>
    </r>
    <r>
      <rPr>
        <sz val="12"/>
        <color indexed="10"/>
        <rFont val="Times New Roman"/>
        <family val="1"/>
      </rPr>
      <t xml:space="preserve">2 NC Vật Lý 9 (2 tiết), HĐNGLL7.1/7.2 (1 tiết) </t>
    </r>
  </si>
  <si>
    <r>
      <t xml:space="preserve">Tiếng Anh K 7 (6 tiết), Tiếng Anh 8 (6 tiết); Công Nghệ 7 (2 tiết); </t>
    </r>
    <r>
      <rPr>
        <sz val="12"/>
        <color indexed="10"/>
        <rFont val="Times New Roman"/>
        <family val="1"/>
      </rPr>
      <t xml:space="preserve"> NC Tiếng Anh 8 (2 tiết)</t>
    </r>
  </si>
  <si>
    <r>
      <t xml:space="preserve">Ngữ Văn 9 (10 tiết) ) GDCD 7 (2 tiết); </t>
    </r>
    <r>
      <rPr>
        <sz val="12"/>
        <color indexed="10"/>
        <rFont val="Times New Roman"/>
        <family val="1"/>
      </rPr>
      <t>1 NC Văn 9</t>
    </r>
  </si>
  <si>
    <r>
      <t xml:space="preserve">Ngữ Văn 6 (8 tiết), GDCD 6 (2 tiết) GDCD 9 (2 tiết);  </t>
    </r>
    <r>
      <rPr>
        <sz val="12"/>
        <color indexed="10"/>
        <rFont val="Times New Roman"/>
        <family val="1"/>
      </rPr>
      <t xml:space="preserve"> PĐ Ngữ văn 6 (2 tiết)</t>
    </r>
  </si>
  <si>
    <t xml:space="preserve">Mỹ thuật 6 (2 tiết), Mỹ thuật 7 (2 tiết) , Mỹ Thuật 8 (2 tiết); </t>
  </si>
  <si>
    <t>Người lập bảng</t>
  </si>
  <si>
    <t>Duyệt của PGDĐT</t>
  </si>
  <si>
    <r>
      <t xml:space="preserve">Ghi chú: </t>
    </r>
    <r>
      <rPr>
        <sz val="12"/>
        <rFont val="Times New Roman"/>
        <family val="1"/>
      </rPr>
      <t>Tất cả GVCN dạy HĐGDNGLL 2 tiết/tháng (0.5 tiết/tuần)</t>
    </r>
  </si>
  <si>
    <t>Chủ nhiệm 6/1 (4 tiết); Trải nghiệm 6 (2 tiết); TVHS: 2 tiết; Con mọn (3 tiết); PT CLBMT (2 tiết)</t>
  </si>
  <si>
    <t xml:space="preserve"> Âm nhạc 6 (2 tiết) , Âm nhạc 7 (2 tiết) , Âm nhạc 8 (2 tiết), Âm nhạc 9 (2 tiết),</t>
  </si>
  <si>
    <t>TPT (9,5 tiết),  PT Lao động (1 tiết)</t>
  </si>
  <si>
    <t>PHÒNG GD&amp;ĐT NÚI THÀNH</t>
  </si>
  <si>
    <t xml:space="preserve">   TRƯỜNG THCS LÊ VĂN TÂM</t>
  </si>
  <si>
    <t>(Ban hành kèm theo Quyết định số  38  ngày  01 tháng  9  năm  2021 của Hiệu trưởng trường THCS Lê Văn Tâm)</t>
  </si>
  <si>
    <r>
      <t xml:space="preserve">KHTN 6 (2 tiết) Vật lý 7 (2 tiết), Vật  Lý 8 (2 tiết), Công nghệ 8 (3 tiết),   Sinh học </t>
    </r>
    <r>
      <rPr>
        <sz val="12"/>
        <color indexed="10"/>
        <rFont val="Times New Roman"/>
        <family val="1"/>
      </rPr>
      <t>7.1 (2 tiết), 1 NC lí 8; HĐNGLL 8/1; 8/2 (1 tiết)</t>
    </r>
  </si>
  <si>
    <r>
      <t xml:space="preserve">Toán 6 (8 tiết), Toán 9 (8 tiết),  1 Toán 8 (1 tiết), </t>
    </r>
    <r>
      <rPr>
        <sz val="12"/>
        <color indexed="10"/>
        <rFont val="Times New Roman"/>
        <family val="1"/>
      </rPr>
      <t>1 PĐ Toán 6</t>
    </r>
  </si>
  <si>
    <r>
      <t xml:space="preserve">Ngữ Văn 7 (8 tiết),Ngữ Văn 8 (8 tiết), </t>
    </r>
    <r>
      <rPr>
        <sz val="12"/>
        <color indexed="10"/>
        <rFont val="Times New Roman"/>
        <family val="1"/>
      </rPr>
      <t>TTCĐ (1 tiết)</t>
    </r>
  </si>
  <si>
    <r>
      <t xml:space="preserve">Tiếng Anh 6 (6 tiết), Tiếng Anh 9 (4 tiểt); ; HĐNGLL 9/2; (0,5 tiết); Công dân 8 (2 tiết) </t>
    </r>
    <r>
      <rPr>
        <sz val="12"/>
        <color indexed="10"/>
        <rFont val="Times New Roman"/>
        <family val="1"/>
      </rPr>
      <t xml:space="preserve"> NC Tiếng Anh 9 (2,5 tiết)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</si>
</sst>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b/>
      <sz val="12"/>
      <name val="Times New Roman"/>
      <family val="1"/>
    </font>
    <font>
      <sz val="12"/>
      <color indexed="10"/>
      <name val="Times New Roman"/>
      <family val="1"/>
    </font>
    <font>
      <sz val="10"/>
      <name val="Times New Roman"/>
      <family val="1"/>
    </font>
    <font>
      <i/>
      <sz val="13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quotePrefix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1" fontId="2" fillId="0" borderId="7" xfId="0" applyNumberFormat="1" applyFont="1" applyBorder="1" applyAlignment="1">
      <alignment wrapText="1"/>
    </xf>
    <xf numFmtId="0" fontId="5" fillId="0" borderId="7" xfId="0" applyNumberFormat="1" applyFont="1" applyBorder="1" applyAlignment="1">
      <alignment horizontal="center" wrapText="1"/>
    </xf>
    <xf numFmtId="0" fontId="5" fillId="0" borderId="7" xfId="0" applyNumberFormat="1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1" fontId="2" fillId="0" borderId="0" xfId="0" applyNumberFormat="1" applyFont="1" applyBorder="1" applyAlignment="1">
      <alignment horizontal="left" wrapText="1"/>
    </xf>
    <xf numFmtId="0" fontId="5" fillId="0" borderId="0" xfId="0" applyNumberFormat="1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2" fillId="0" borderId="0" xfId="0" applyFont="1" applyBorder="1" applyAlignment="1">
      <alignment horizontal="center" wrapText="1"/>
    </xf>
    <xf numFmtId="1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5" fillId="0" borderId="0" xfId="0" applyNumberFormat="1" applyFont="1" applyBorder="1" applyAlignment="1">
      <alignment wrapText="1"/>
    </xf>
    <xf numFmtId="0" fontId="5" fillId="0" borderId="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2</xdr:row>
      <xdr:rowOff>0</xdr:rowOff>
    </xdr:from>
    <xdr:to>
      <xdr:col>1</xdr:col>
      <xdr:colOff>1495425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638175" y="209550"/>
          <a:ext cx="1171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>
      <selection activeCell="C19" sqref="C19"/>
    </sheetView>
  </sheetViews>
  <sheetFormatPr defaultColWidth="9.140625" defaultRowHeight="16.5" customHeight="1" x14ac:dyDescent="0.3"/>
  <cols>
    <col min="1" max="1" width="4.7109375" style="17" customWidth="1"/>
    <col min="2" max="2" width="24" style="17" customWidth="1"/>
    <col min="3" max="3" width="50.42578125" style="1" customWidth="1"/>
    <col min="4" max="4" width="21.7109375" style="17" customWidth="1"/>
    <col min="5" max="5" width="6.85546875" style="1" customWidth="1"/>
    <col min="6" max="6" width="10" style="1" customWidth="1"/>
    <col min="7" max="7" width="9" style="1" customWidth="1"/>
    <col min="8" max="8" width="9.28515625" style="1" customWidth="1"/>
    <col min="9" max="9" width="6.42578125" style="1" customWidth="1"/>
    <col min="10" max="10" width="8.28515625" style="1" customWidth="1"/>
    <col min="11" max="16384" width="9.140625" style="1"/>
  </cols>
  <sheetData>
    <row r="1" spans="1:17" ht="16.5" customHeight="1" x14ac:dyDescent="0.3">
      <c r="A1" s="17" t="s">
        <v>78</v>
      </c>
    </row>
    <row r="2" spans="1:17" ht="16.5" customHeight="1" x14ac:dyDescent="0.3">
      <c r="A2" s="19" t="s">
        <v>79</v>
      </c>
      <c r="L2" s="4"/>
      <c r="M2" s="4"/>
      <c r="N2" s="4"/>
      <c r="O2" s="4"/>
      <c r="P2" s="4"/>
      <c r="Q2" s="4"/>
    </row>
    <row r="3" spans="1:17" ht="13.5" customHeight="1" x14ac:dyDescent="0.3">
      <c r="A3" s="19"/>
      <c r="L3" s="4"/>
      <c r="M3" s="4"/>
      <c r="N3" s="4"/>
      <c r="O3" s="4"/>
      <c r="P3" s="4"/>
      <c r="Q3" s="4"/>
    </row>
    <row r="4" spans="1:17" s="2" customFormat="1" ht="19.5" customHeight="1" x14ac:dyDescent="0.3">
      <c r="A4" s="18"/>
      <c r="B4" s="51" t="s">
        <v>65</v>
      </c>
      <c r="C4" s="51"/>
      <c r="D4" s="51"/>
      <c r="E4" s="51"/>
      <c r="F4" s="51"/>
      <c r="G4" s="51"/>
      <c r="H4" s="51"/>
      <c r="I4" s="51"/>
      <c r="J4" s="51"/>
      <c r="L4" s="4"/>
      <c r="M4" s="4"/>
      <c r="N4" s="4"/>
      <c r="O4" s="4"/>
      <c r="P4" s="4"/>
      <c r="Q4" s="4"/>
    </row>
    <row r="5" spans="1:17" s="2" customFormat="1" ht="19.5" customHeight="1" x14ac:dyDescent="0.25">
      <c r="A5" s="18"/>
      <c r="B5" s="54" t="s">
        <v>80</v>
      </c>
      <c r="C5" s="54"/>
      <c r="D5" s="54"/>
      <c r="E5" s="54"/>
      <c r="F5" s="54"/>
      <c r="G5" s="54"/>
      <c r="H5" s="54"/>
      <c r="I5" s="54"/>
      <c r="J5" s="54"/>
      <c r="L5" s="4"/>
      <c r="M5" s="4"/>
      <c r="N5" s="4"/>
      <c r="O5" s="4"/>
      <c r="P5" s="4"/>
      <c r="Q5" s="4"/>
    </row>
    <row r="6" spans="1:17" s="2" customFormat="1" ht="16.5" customHeight="1" thickBot="1" x14ac:dyDescent="0.3">
      <c r="A6" s="18"/>
      <c r="B6" s="18"/>
      <c r="D6" s="18"/>
      <c r="L6" s="4"/>
      <c r="M6" s="4"/>
      <c r="N6" s="4"/>
      <c r="O6" s="4"/>
      <c r="P6" s="4"/>
      <c r="Q6" s="4"/>
    </row>
    <row r="7" spans="1:17" s="2" customFormat="1" ht="16.5" customHeight="1" x14ac:dyDescent="0.25">
      <c r="A7" s="11"/>
      <c r="B7" s="12"/>
      <c r="C7" s="7"/>
      <c r="D7" s="13" t="s">
        <v>11</v>
      </c>
      <c r="E7" s="55" t="s">
        <v>2</v>
      </c>
      <c r="F7" s="56"/>
      <c r="G7" s="56"/>
      <c r="H7" s="56" t="s">
        <v>3</v>
      </c>
      <c r="I7" s="56"/>
      <c r="J7" s="56"/>
      <c r="L7" s="5"/>
      <c r="M7" s="4"/>
      <c r="N7" s="5"/>
      <c r="O7" s="4"/>
      <c r="P7" s="4"/>
      <c r="Q7" s="4"/>
    </row>
    <row r="8" spans="1:17" s="2" customFormat="1" ht="16.5" customHeight="1" x14ac:dyDescent="0.25">
      <c r="A8" s="14" t="s">
        <v>0</v>
      </c>
      <c r="B8" s="15" t="s">
        <v>1</v>
      </c>
      <c r="C8" s="8" t="s">
        <v>10</v>
      </c>
      <c r="D8" s="16" t="s">
        <v>12</v>
      </c>
      <c r="E8" s="9" t="s">
        <v>13</v>
      </c>
      <c r="F8" s="10" t="s">
        <v>15</v>
      </c>
      <c r="G8" s="9" t="s">
        <v>7</v>
      </c>
      <c r="H8" s="9" t="s">
        <v>4</v>
      </c>
      <c r="I8" s="9" t="s">
        <v>6</v>
      </c>
      <c r="J8" s="9" t="s">
        <v>7</v>
      </c>
      <c r="L8" s="4"/>
      <c r="M8" s="4"/>
      <c r="N8" s="4"/>
      <c r="O8" s="4"/>
      <c r="P8" s="4"/>
      <c r="Q8" s="4"/>
    </row>
    <row r="9" spans="1:17" s="2" customFormat="1" ht="16.5" customHeight="1" x14ac:dyDescent="0.25">
      <c r="A9" s="32"/>
      <c r="B9" s="33"/>
      <c r="C9" s="34"/>
      <c r="D9" s="33"/>
      <c r="E9" s="35" t="s">
        <v>14</v>
      </c>
      <c r="F9" s="36" t="s">
        <v>16</v>
      </c>
      <c r="G9" s="35" t="s">
        <v>8</v>
      </c>
      <c r="H9" s="35" t="s">
        <v>5</v>
      </c>
      <c r="I9" s="35" t="s">
        <v>9</v>
      </c>
      <c r="J9" s="35" t="s">
        <v>8</v>
      </c>
      <c r="K9" s="2" t="s">
        <v>18</v>
      </c>
      <c r="L9" s="5" t="s">
        <v>53</v>
      </c>
      <c r="M9" s="5"/>
      <c r="N9" s="5"/>
      <c r="O9" s="4"/>
      <c r="P9" s="4"/>
      <c r="Q9" s="4"/>
    </row>
    <row r="10" spans="1:17" s="2" customFormat="1" ht="18.95" customHeight="1" x14ac:dyDescent="0.25">
      <c r="A10" s="37">
        <v>1</v>
      </c>
      <c r="B10" s="38" t="s">
        <v>22</v>
      </c>
      <c r="C10" s="40" t="s">
        <v>40</v>
      </c>
      <c r="D10" s="37">
        <v>0</v>
      </c>
      <c r="E10" s="39">
        <v>2</v>
      </c>
      <c r="F10" s="39">
        <v>17</v>
      </c>
      <c r="G10" s="39">
        <f>(E10+F10)-19</f>
        <v>0</v>
      </c>
      <c r="H10" s="39">
        <f>(F10*19)</f>
        <v>323</v>
      </c>
      <c r="I10" s="39">
        <f>(E10*19)</f>
        <v>38</v>
      </c>
      <c r="J10" s="39">
        <f>((H10+I10)-361)</f>
        <v>0</v>
      </c>
      <c r="L10" s="5" t="s">
        <v>19</v>
      </c>
      <c r="M10" s="5"/>
      <c r="N10" s="5"/>
      <c r="O10" s="4"/>
      <c r="P10" s="4"/>
      <c r="Q10" s="4"/>
    </row>
    <row r="11" spans="1:17" s="2" customFormat="1" ht="18.95" customHeight="1" x14ac:dyDescent="0.25">
      <c r="A11" s="37">
        <v>2</v>
      </c>
      <c r="B11" s="40" t="s">
        <v>30</v>
      </c>
      <c r="C11" s="44" t="s">
        <v>41</v>
      </c>
      <c r="D11" s="37">
        <v>0</v>
      </c>
      <c r="E11" s="39">
        <v>4</v>
      </c>
      <c r="F11" s="39">
        <v>15</v>
      </c>
      <c r="G11" s="39">
        <f t="shared" ref="G11:G27" si="0">(E11+F11)-19</f>
        <v>0</v>
      </c>
      <c r="H11" s="39">
        <f t="shared" ref="H11:H27" si="1">(F11*19)</f>
        <v>285</v>
      </c>
      <c r="I11" s="39">
        <f t="shared" ref="I11:I27" si="2">(E11*19)</f>
        <v>76</v>
      </c>
      <c r="J11" s="39">
        <f t="shared" ref="J11:J27" si="3">((H11+I11)-361)</f>
        <v>0</v>
      </c>
      <c r="L11" s="5" t="s">
        <v>19</v>
      </c>
      <c r="M11" s="5"/>
      <c r="N11" s="5"/>
      <c r="O11" s="4"/>
      <c r="P11" s="4"/>
      <c r="Q11" s="4"/>
    </row>
    <row r="12" spans="1:17" s="2" customFormat="1" ht="38.1" customHeight="1" x14ac:dyDescent="0.25">
      <c r="A12" s="37">
        <v>3</v>
      </c>
      <c r="B12" s="43" t="s">
        <v>23</v>
      </c>
      <c r="C12" s="40" t="s">
        <v>45</v>
      </c>
      <c r="D12" s="40" t="s">
        <v>42</v>
      </c>
      <c r="E12" s="39">
        <v>15</v>
      </c>
      <c r="F12" s="39">
        <v>4</v>
      </c>
      <c r="G12" s="39">
        <f>(E12+F12)-19</f>
        <v>0</v>
      </c>
      <c r="H12" s="39">
        <f>(F12*19)</f>
        <v>76</v>
      </c>
      <c r="I12" s="39">
        <f>(E12*19)</f>
        <v>285</v>
      </c>
      <c r="J12" s="39">
        <f>((H12+I12)-361)</f>
        <v>0</v>
      </c>
      <c r="K12" s="2" t="s">
        <v>19</v>
      </c>
      <c r="L12" s="5"/>
      <c r="M12" s="5"/>
      <c r="N12" s="5"/>
      <c r="O12" s="4"/>
      <c r="P12" s="4"/>
      <c r="Q12" s="4"/>
    </row>
    <row r="13" spans="1:17" s="2" customFormat="1" ht="48.75" customHeight="1" x14ac:dyDescent="0.25">
      <c r="A13" s="37">
        <v>4</v>
      </c>
      <c r="B13" s="41" t="s">
        <v>24</v>
      </c>
      <c r="C13" s="29" t="s">
        <v>67</v>
      </c>
      <c r="D13" s="40" t="s">
        <v>43</v>
      </c>
      <c r="E13" s="39">
        <v>11</v>
      </c>
      <c r="F13" s="39">
        <v>8</v>
      </c>
      <c r="G13" s="39">
        <f t="shared" ref="G13:G17" si="4">(E13+F13)-19</f>
        <v>0</v>
      </c>
      <c r="H13" s="39">
        <f t="shared" ref="H13:H17" si="5">(F13*19)</f>
        <v>152</v>
      </c>
      <c r="I13" s="39">
        <f t="shared" ref="I13:I17" si="6">(E13*19)</f>
        <v>209</v>
      </c>
      <c r="J13" s="39">
        <f t="shared" ref="J13:J17" si="7">((H13+I13)-361)</f>
        <v>0</v>
      </c>
      <c r="L13" s="5" t="s">
        <v>19</v>
      </c>
      <c r="M13" s="5"/>
      <c r="N13" s="5"/>
      <c r="O13" s="4"/>
      <c r="P13" s="4"/>
      <c r="Q13" s="4"/>
    </row>
    <row r="14" spans="1:17" s="2" customFormat="1" ht="38.1" customHeight="1" x14ac:dyDescent="0.25">
      <c r="A14" s="37">
        <v>5</v>
      </c>
      <c r="B14" s="43" t="s">
        <v>25</v>
      </c>
      <c r="C14" s="40" t="s">
        <v>82</v>
      </c>
      <c r="D14" s="40" t="s">
        <v>44</v>
      </c>
      <c r="E14" s="39">
        <v>18</v>
      </c>
      <c r="F14" s="39">
        <v>1</v>
      </c>
      <c r="G14" s="39">
        <f t="shared" si="4"/>
        <v>0</v>
      </c>
      <c r="H14" s="39">
        <f t="shared" si="5"/>
        <v>19</v>
      </c>
      <c r="I14" s="39">
        <f t="shared" si="6"/>
        <v>342</v>
      </c>
      <c r="J14" s="39">
        <f t="shared" si="7"/>
        <v>0</v>
      </c>
      <c r="K14" s="2" t="s">
        <v>19</v>
      </c>
      <c r="L14" s="4"/>
      <c r="M14" s="4"/>
      <c r="N14" s="6"/>
      <c r="O14" s="4"/>
      <c r="P14" s="4"/>
      <c r="Q14" s="4"/>
    </row>
    <row r="15" spans="1:17" s="2" customFormat="1" ht="18.95" customHeight="1" x14ac:dyDescent="0.25">
      <c r="A15" s="37">
        <v>6</v>
      </c>
      <c r="B15" s="43" t="s">
        <v>26</v>
      </c>
      <c r="C15" s="40" t="s">
        <v>46</v>
      </c>
      <c r="D15" s="40" t="s">
        <v>47</v>
      </c>
      <c r="E15" s="39">
        <v>15</v>
      </c>
      <c r="F15" s="39">
        <v>4</v>
      </c>
      <c r="G15" s="39">
        <f t="shared" si="4"/>
        <v>0</v>
      </c>
      <c r="H15" s="39">
        <f t="shared" si="5"/>
        <v>76</v>
      </c>
      <c r="I15" s="39">
        <f t="shared" si="6"/>
        <v>285</v>
      </c>
      <c r="J15" s="39">
        <f t="shared" si="7"/>
        <v>0</v>
      </c>
      <c r="K15" s="2" t="s">
        <v>19</v>
      </c>
      <c r="L15" s="4"/>
      <c r="M15" s="4"/>
      <c r="N15" s="6"/>
      <c r="O15" s="4"/>
      <c r="P15" s="4"/>
      <c r="Q15" s="4"/>
    </row>
    <row r="16" spans="1:17" s="2" customFormat="1" ht="51" customHeight="1" x14ac:dyDescent="0.25">
      <c r="A16" s="37">
        <v>7</v>
      </c>
      <c r="B16" s="41" t="s">
        <v>27</v>
      </c>
      <c r="C16" s="40" t="s">
        <v>81</v>
      </c>
      <c r="D16" s="40" t="s">
        <v>48</v>
      </c>
      <c r="E16" s="39">
        <v>13</v>
      </c>
      <c r="F16" s="39">
        <v>6</v>
      </c>
      <c r="G16" s="39">
        <f t="shared" si="4"/>
        <v>0</v>
      </c>
      <c r="H16" s="39">
        <f t="shared" si="5"/>
        <v>114</v>
      </c>
      <c r="I16" s="39">
        <f t="shared" si="6"/>
        <v>247</v>
      </c>
      <c r="J16" s="39">
        <f t="shared" si="7"/>
        <v>0</v>
      </c>
      <c r="K16" s="2" t="s">
        <v>19</v>
      </c>
      <c r="L16" s="4"/>
      <c r="M16" s="4"/>
      <c r="N16" s="6"/>
      <c r="O16" s="4"/>
      <c r="P16" s="4"/>
      <c r="Q16" s="4"/>
    </row>
    <row r="17" spans="1:17" s="2" customFormat="1" ht="38.1" customHeight="1" x14ac:dyDescent="0.25">
      <c r="A17" s="37">
        <v>8</v>
      </c>
      <c r="B17" s="43" t="s">
        <v>21</v>
      </c>
      <c r="C17" s="40" t="s">
        <v>50</v>
      </c>
      <c r="D17" s="40" t="s">
        <v>49</v>
      </c>
      <c r="E17" s="39">
        <v>16</v>
      </c>
      <c r="F17" s="39">
        <v>3</v>
      </c>
      <c r="G17" s="39">
        <f t="shared" si="4"/>
        <v>0</v>
      </c>
      <c r="H17" s="39">
        <f t="shared" si="5"/>
        <v>57</v>
      </c>
      <c r="I17" s="39">
        <f t="shared" si="6"/>
        <v>304</v>
      </c>
      <c r="J17" s="39">
        <f t="shared" si="7"/>
        <v>0</v>
      </c>
      <c r="L17" s="4" t="s">
        <v>19</v>
      </c>
      <c r="M17" s="4"/>
      <c r="N17" s="6"/>
      <c r="O17" s="4"/>
      <c r="P17" s="4"/>
      <c r="Q17" s="4"/>
    </row>
    <row r="18" spans="1:17" s="2" customFormat="1" ht="52.5" customHeight="1" x14ac:dyDescent="0.25">
      <c r="A18" s="37">
        <v>9</v>
      </c>
      <c r="B18" s="43" t="s">
        <v>28</v>
      </c>
      <c r="C18" s="40" t="s">
        <v>52</v>
      </c>
      <c r="D18" s="40" t="s">
        <v>51</v>
      </c>
      <c r="E18" s="39">
        <v>10.5</v>
      </c>
      <c r="F18" s="39">
        <v>8</v>
      </c>
      <c r="G18" s="39">
        <f>(E18+F18)-19</f>
        <v>-0.5</v>
      </c>
      <c r="H18" s="39">
        <f>(F18*19)</f>
        <v>152</v>
      </c>
      <c r="I18" s="39">
        <f>(E18*19)</f>
        <v>199.5</v>
      </c>
      <c r="J18" s="39">
        <f>((H18+I18)-361)</f>
        <v>-9.5</v>
      </c>
      <c r="K18" s="2" t="s">
        <v>19</v>
      </c>
      <c r="L18" s="4"/>
      <c r="M18" s="4"/>
      <c r="N18" s="6"/>
      <c r="O18" s="4"/>
      <c r="P18" s="4"/>
      <c r="Q18" s="4"/>
    </row>
    <row r="19" spans="1:17" s="2" customFormat="1" ht="38.1" customHeight="1" x14ac:dyDescent="0.25">
      <c r="A19" s="37">
        <v>10</v>
      </c>
      <c r="B19" s="43" t="s">
        <v>29</v>
      </c>
      <c r="C19" s="40" t="s">
        <v>55</v>
      </c>
      <c r="D19" s="40" t="s">
        <v>54</v>
      </c>
      <c r="E19" s="39">
        <v>15</v>
      </c>
      <c r="F19" s="39">
        <v>4</v>
      </c>
      <c r="G19" s="39">
        <f t="shared" si="0"/>
        <v>0</v>
      </c>
      <c r="H19" s="39">
        <f t="shared" si="1"/>
        <v>76</v>
      </c>
      <c r="I19" s="39">
        <f t="shared" si="2"/>
        <v>285</v>
      </c>
      <c r="J19" s="39">
        <f t="shared" si="3"/>
        <v>0</v>
      </c>
      <c r="K19" s="2" t="s">
        <v>19</v>
      </c>
      <c r="L19" s="4"/>
      <c r="M19" s="4"/>
      <c r="N19" s="6"/>
      <c r="O19" s="4"/>
      <c r="P19" s="4"/>
      <c r="Q19" s="4"/>
    </row>
    <row r="20" spans="1:17" s="3" customFormat="1" ht="47.25" x14ac:dyDescent="0.25">
      <c r="A20" s="37">
        <v>11</v>
      </c>
      <c r="B20" s="29" t="s">
        <v>31</v>
      </c>
      <c r="C20" s="40" t="s">
        <v>84</v>
      </c>
      <c r="D20" s="40" t="s">
        <v>56</v>
      </c>
      <c r="E20" s="39">
        <v>15</v>
      </c>
      <c r="F20" s="39">
        <v>4</v>
      </c>
      <c r="G20" s="39">
        <f t="shared" si="0"/>
        <v>0</v>
      </c>
      <c r="H20" s="39">
        <f t="shared" si="1"/>
        <v>76</v>
      </c>
      <c r="I20" s="39">
        <f t="shared" si="2"/>
        <v>285</v>
      </c>
      <c r="J20" s="39">
        <f t="shared" si="3"/>
        <v>0</v>
      </c>
      <c r="K20" s="2" t="s">
        <v>19</v>
      </c>
      <c r="L20" s="4"/>
      <c r="M20" s="4"/>
      <c r="N20" s="6"/>
      <c r="O20" s="4"/>
      <c r="P20" s="4"/>
      <c r="Q20" s="4"/>
    </row>
    <row r="21" spans="1:17" s="2" customFormat="1" ht="38.1" customHeight="1" x14ac:dyDescent="0.25">
      <c r="A21" s="37">
        <v>12</v>
      </c>
      <c r="B21" s="29" t="s">
        <v>32</v>
      </c>
      <c r="C21" s="40" t="s">
        <v>68</v>
      </c>
      <c r="D21" s="40" t="s">
        <v>57</v>
      </c>
      <c r="E21" s="39">
        <v>16</v>
      </c>
      <c r="F21" s="39">
        <v>3</v>
      </c>
      <c r="G21" s="39">
        <f t="shared" si="0"/>
        <v>0</v>
      </c>
      <c r="H21" s="39">
        <f t="shared" si="1"/>
        <v>57</v>
      </c>
      <c r="I21" s="39">
        <f t="shared" si="2"/>
        <v>304</v>
      </c>
      <c r="J21" s="39">
        <f t="shared" si="3"/>
        <v>0</v>
      </c>
      <c r="K21" s="2" t="s">
        <v>19</v>
      </c>
    </row>
    <row r="22" spans="1:17" s="2" customFormat="1" ht="38.1" customHeight="1" x14ac:dyDescent="0.25">
      <c r="A22" s="37">
        <v>13</v>
      </c>
      <c r="B22" s="29" t="s">
        <v>33</v>
      </c>
      <c r="C22" s="40" t="s">
        <v>83</v>
      </c>
      <c r="D22" s="40" t="s">
        <v>58</v>
      </c>
      <c r="E22" s="39">
        <v>17</v>
      </c>
      <c r="F22" s="39">
        <v>2</v>
      </c>
      <c r="G22" s="39">
        <f t="shared" si="0"/>
        <v>0</v>
      </c>
      <c r="H22" s="39">
        <f t="shared" si="1"/>
        <v>38</v>
      </c>
      <c r="I22" s="39">
        <f t="shared" si="2"/>
        <v>323</v>
      </c>
      <c r="J22" s="39">
        <f t="shared" si="3"/>
        <v>0</v>
      </c>
      <c r="K22" s="2" t="s">
        <v>19</v>
      </c>
    </row>
    <row r="23" spans="1:17" s="2" customFormat="1" ht="38.1" customHeight="1" x14ac:dyDescent="0.25">
      <c r="A23" s="37">
        <v>14</v>
      </c>
      <c r="B23" s="29" t="s">
        <v>34</v>
      </c>
      <c r="C23" s="40" t="s">
        <v>69</v>
      </c>
      <c r="D23" s="40" t="s">
        <v>59</v>
      </c>
      <c r="E23" s="39">
        <v>13</v>
      </c>
      <c r="F23" s="39">
        <v>6</v>
      </c>
      <c r="G23" s="39">
        <f t="shared" si="0"/>
        <v>0</v>
      </c>
      <c r="H23" s="39">
        <f t="shared" si="1"/>
        <v>114</v>
      </c>
      <c r="I23" s="39">
        <f t="shared" si="2"/>
        <v>247</v>
      </c>
      <c r="J23" s="39">
        <f t="shared" si="3"/>
        <v>0</v>
      </c>
      <c r="K23" s="2" t="s">
        <v>19</v>
      </c>
    </row>
    <row r="24" spans="1:17" s="2" customFormat="1" ht="38.1" customHeight="1" x14ac:dyDescent="0.25">
      <c r="A24" s="37">
        <v>15</v>
      </c>
      <c r="B24" s="30" t="s">
        <v>35</v>
      </c>
      <c r="C24" s="40" t="s">
        <v>70</v>
      </c>
      <c r="D24" s="40" t="s">
        <v>60</v>
      </c>
      <c r="E24" s="39">
        <v>14</v>
      </c>
      <c r="F24" s="39">
        <v>5</v>
      </c>
      <c r="G24" s="39">
        <f t="shared" si="0"/>
        <v>0</v>
      </c>
      <c r="H24" s="39">
        <f t="shared" si="1"/>
        <v>95</v>
      </c>
      <c r="I24" s="39">
        <f t="shared" si="2"/>
        <v>266</v>
      </c>
      <c r="J24" s="39">
        <f t="shared" si="3"/>
        <v>0</v>
      </c>
      <c r="L24" s="2" t="s">
        <v>19</v>
      </c>
    </row>
    <row r="25" spans="1:17" s="2" customFormat="1" ht="38.1" customHeight="1" x14ac:dyDescent="0.25">
      <c r="A25" s="37">
        <v>16</v>
      </c>
      <c r="B25" s="31" t="s">
        <v>36</v>
      </c>
      <c r="C25" s="40" t="s">
        <v>62</v>
      </c>
      <c r="D25" s="40" t="s">
        <v>61</v>
      </c>
      <c r="E25" s="39">
        <v>14</v>
      </c>
      <c r="F25" s="39">
        <v>4</v>
      </c>
      <c r="G25" s="39">
        <f t="shared" si="0"/>
        <v>-1</v>
      </c>
      <c r="H25" s="39">
        <f t="shared" si="1"/>
        <v>76</v>
      </c>
      <c r="I25" s="39">
        <f t="shared" si="2"/>
        <v>266</v>
      </c>
      <c r="J25" s="39">
        <f t="shared" si="3"/>
        <v>-19</v>
      </c>
      <c r="K25" s="2" t="s">
        <v>19</v>
      </c>
    </row>
    <row r="26" spans="1:17" s="2" customFormat="1" ht="38.1" customHeight="1" x14ac:dyDescent="0.25">
      <c r="A26" s="37">
        <v>17</v>
      </c>
      <c r="B26" s="29" t="s">
        <v>37</v>
      </c>
      <c r="C26" s="40" t="s">
        <v>64</v>
      </c>
      <c r="D26" s="40" t="s">
        <v>63</v>
      </c>
      <c r="E26" s="39">
        <v>14</v>
      </c>
      <c r="F26" s="39">
        <v>5</v>
      </c>
      <c r="G26" s="39">
        <f t="shared" si="0"/>
        <v>0</v>
      </c>
      <c r="H26" s="39">
        <f t="shared" si="1"/>
        <v>95</v>
      </c>
      <c r="I26" s="39">
        <f t="shared" si="2"/>
        <v>266</v>
      </c>
      <c r="J26" s="39">
        <f t="shared" si="3"/>
        <v>0</v>
      </c>
      <c r="L26" s="2" t="s">
        <v>19</v>
      </c>
    </row>
    <row r="27" spans="1:17" s="2" customFormat="1" ht="82.5" customHeight="1" x14ac:dyDescent="0.25">
      <c r="A27" s="37">
        <v>18</v>
      </c>
      <c r="B27" s="31" t="s">
        <v>38</v>
      </c>
      <c r="C27" s="40" t="s">
        <v>71</v>
      </c>
      <c r="D27" s="40" t="s">
        <v>75</v>
      </c>
      <c r="E27" s="39">
        <v>6</v>
      </c>
      <c r="F27" s="39">
        <v>13</v>
      </c>
      <c r="G27" s="39">
        <f t="shared" si="0"/>
        <v>0</v>
      </c>
      <c r="H27" s="39">
        <f t="shared" si="1"/>
        <v>247</v>
      </c>
      <c r="I27" s="39">
        <f t="shared" si="2"/>
        <v>114</v>
      </c>
      <c r="J27" s="39">
        <f t="shared" si="3"/>
        <v>0</v>
      </c>
      <c r="K27" s="2" t="s">
        <v>19</v>
      </c>
    </row>
    <row r="28" spans="1:17" s="2" customFormat="1" ht="38.1" customHeight="1" x14ac:dyDescent="0.25">
      <c r="A28" s="37">
        <v>19</v>
      </c>
      <c r="B28" s="29" t="s">
        <v>39</v>
      </c>
      <c r="C28" s="40" t="s">
        <v>76</v>
      </c>
      <c r="D28" s="40" t="s">
        <v>77</v>
      </c>
      <c r="E28" s="39">
        <v>8</v>
      </c>
      <c r="F28" s="39">
        <v>10.5</v>
      </c>
      <c r="G28" s="39">
        <f>(E28+F28)-19</f>
        <v>-0.5</v>
      </c>
      <c r="H28" s="39">
        <f>(F28*19)</f>
        <v>199.5</v>
      </c>
      <c r="I28" s="39">
        <f>(E28*19)</f>
        <v>152</v>
      </c>
      <c r="J28" s="39">
        <f>((H28+I28)-361)</f>
        <v>-9.5</v>
      </c>
      <c r="K28" s="2" t="s">
        <v>19</v>
      </c>
    </row>
    <row r="29" spans="1:17" ht="16.5" customHeight="1" x14ac:dyDescent="0.3">
      <c r="A29" s="52" t="s">
        <v>17</v>
      </c>
      <c r="B29" s="52"/>
      <c r="C29" s="52"/>
      <c r="D29" s="52"/>
      <c r="E29" s="22"/>
      <c r="F29" s="20"/>
      <c r="G29" s="24">
        <f>SUM(G10:G28)</f>
        <v>-2</v>
      </c>
      <c r="H29" s="23">
        <f>SUM(H10:H28)</f>
        <v>2327.5</v>
      </c>
      <c r="I29" s="23">
        <f>SUM(I10:I28)</f>
        <v>4493.5</v>
      </c>
      <c r="J29" s="23">
        <f>SUM(J10:J28)</f>
        <v>-38</v>
      </c>
      <c r="K29" s="1">
        <f>COUNTIF(K10:K28,"x")</f>
        <v>13</v>
      </c>
      <c r="L29" s="42">
        <f>COUNTIF(L10:L28,"x")</f>
        <v>6</v>
      </c>
    </row>
    <row r="30" spans="1:17" ht="9" customHeight="1" x14ac:dyDescent="0.3">
      <c r="A30" s="45"/>
      <c r="B30" s="45"/>
      <c r="C30" s="45"/>
      <c r="D30" s="45"/>
      <c r="E30" s="46"/>
      <c r="F30" s="47"/>
      <c r="G30" s="48"/>
      <c r="H30" s="49"/>
      <c r="I30" s="49"/>
      <c r="J30" s="49"/>
      <c r="L30" s="42"/>
    </row>
    <row r="31" spans="1:17" ht="16.5" customHeight="1" x14ac:dyDescent="0.3">
      <c r="A31" s="50" t="s">
        <v>74</v>
      </c>
      <c r="B31" s="25"/>
      <c r="C31" s="25"/>
      <c r="D31" s="25"/>
      <c r="E31" s="26"/>
      <c r="F31" s="25"/>
      <c r="G31" s="27"/>
      <c r="H31" s="27"/>
      <c r="I31" s="27"/>
      <c r="J31" s="27"/>
    </row>
    <row r="32" spans="1:17" ht="16.5" customHeight="1" x14ac:dyDescent="0.3">
      <c r="E32" s="53" t="s">
        <v>66</v>
      </c>
      <c r="F32" s="53"/>
      <c r="G32" s="53"/>
      <c r="H32" s="53"/>
      <c r="I32" s="53"/>
      <c r="J32" s="53"/>
    </row>
    <row r="33" spans="2:10" ht="20.25" customHeight="1" x14ac:dyDescent="0.3">
      <c r="B33" s="21" t="s">
        <v>72</v>
      </c>
      <c r="C33" s="28" t="s">
        <v>73</v>
      </c>
      <c r="E33" s="51" t="s">
        <v>20</v>
      </c>
      <c r="F33" s="51"/>
      <c r="G33" s="51"/>
      <c r="H33" s="51"/>
      <c r="I33" s="51"/>
      <c r="J33" s="51"/>
    </row>
    <row r="37" spans="2:10" ht="16.5" customHeight="1" x14ac:dyDescent="0.3">
      <c r="B37" s="21" t="s">
        <v>30</v>
      </c>
      <c r="F37" s="51" t="s">
        <v>22</v>
      </c>
      <c r="G37" s="51"/>
      <c r="H37" s="51"/>
      <c r="I37" s="51"/>
      <c r="J37" s="51"/>
    </row>
  </sheetData>
  <mergeCells count="8">
    <mergeCell ref="B4:J4"/>
    <mergeCell ref="A29:D29"/>
    <mergeCell ref="E32:J32"/>
    <mergeCell ref="E33:J33"/>
    <mergeCell ref="F37:J37"/>
    <mergeCell ref="B5:J5"/>
    <mergeCell ref="E7:G7"/>
    <mergeCell ref="H7:J7"/>
  </mergeCells>
  <phoneticPr fontId="4" type="noConversion"/>
  <pageMargins left="0.25" right="0.16" top="0.5" bottom="0.45" header="0.2" footer="0.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0" sqref="H20"/>
    </sheetView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KHANH</dc:creator>
  <cp:lastModifiedBy>Admin</cp:lastModifiedBy>
  <cp:lastPrinted>2021-09-15T02:23:37Z</cp:lastPrinted>
  <dcterms:created xsi:type="dcterms:W3CDTF">2007-12-31T18:00:21Z</dcterms:created>
  <dcterms:modified xsi:type="dcterms:W3CDTF">2021-10-15T01:11:10Z</dcterms:modified>
</cp:coreProperties>
</file>